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riusz\Moje_dokumenty_2026\Numeracja_2026\na_stronę\"/>
    </mc:Choice>
  </mc:AlternateContent>
  <xr:revisionPtr revIDLastSave="0" documentId="13_ncr:1_{ED255148-FB0A-4FE8-B327-8E29A869F2F1}" xr6:coauthVersionLast="47" xr6:coauthVersionMax="47" xr10:uidLastSave="{00000000-0000-0000-0000-000000000000}"/>
  <bookViews>
    <workbookView xWindow="-120" yWindow="-120" windowWidth="29040" windowHeight="15720" tabRatio="975" xr2:uid="{00000000-000D-0000-FFFF-FFFF00000000}"/>
  </bookViews>
  <sheets>
    <sheet name="31.03.2026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44" l="1"/>
  <c r="F83" i="44"/>
  <c r="F88" i="44" s="1"/>
  <c r="F78" i="44"/>
  <c r="F77" i="44"/>
  <c r="F76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93" i="44" s="1"/>
  <c r="F5" i="44"/>
  <c r="F91" i="44" l="1"/>
  <c r="F92" i="44"/>
  <c r="F94" i="44" s="1"/>
  <c r="F79" i="44"/>
</calcChain>
</file>

<file path=xl/sharedStrings.xml><?xml version="1.0" encoding="utf-8"?>
<sst xmlns="http://schemas.openxmlformats.org/spreadsheetml/2006/main" count="176" uniqueCount="95">
  <si>
    <t>Lp.</t>
  </si>
  <si>
    <t>Nr drogi</t>
  </si>
  <si>
    <t>Nazwa drogi</t>
  </si>
  <si>
    <t>Kilometr</t>
  </si>
  <si>
    <t>od km</t>
  </si>
  <si>
    <t>do km</t>
  </si>
  <si>
    <t>Biała Podlaska - Wisznice - Włodawa - Chełm</t>
  </si>
  <si>
    <t>GP</t>
  </si>
  <si>
    <t>Chełm - Rejowiec - Krasnystaw</t>
  </si>
  <si>
    <t>Siedlce - Łosice - Konstantynów - Terespol</t>
  </si>
  <si>
    <t>G</t>
  </si>
  <si>
    <t>Nowe Słowiki - Góra Puławska</t>
  </si>
  <si>
    <t>Siedlce - Stoczek Łukowski</t>
  </si>
  <si>
    <t>Łuków - Międzyrzec Podlaski</t>
  </si>
  <si>
    <t>Maciejowice - Sobolew - Żelechów - Łuków</t>
  </si>
  <si>
    <t>Z</t>
  </si>
  <si>
    <t>Sarnaki - Konstantynów - Biała Podlaska</t>
  </si>
  <si>
    <t>Międzyrzec Podlaski - Parczew - Ostrów Lubelski - Łęczna</t>
  </si>
  <si>
    <t>Radzyń Podlaski - Suchowola - Żminne</t>
  </si>
  <si>
    <t>Wisznice - Parczew - Siemień - Lubartów</t>
  </si>
  <si>
    <t>Terespol - Kodeń - Sławatycze - Włodawa - Dorohusk - Horodło - Zosin</t>
  </si>
  <si>
    <t>Sosnowica Dwór - Łęczna</t>
  </si>
  <si>
    <t>Klementynów - Ostrów Lubelski</t>
  </si>
  <si>
    <t>Markuszów - Nałęczów</t>
  </si>
  <si>
    <t>Sadurki - Bełżyce</t>
  </si>
  <si>
    <t>Garbów - Krasienin - Niemce - Jawidz</t>
  </si>
  <si>
    <t>Łucka - Łęczna - Biskupice</t>
  </si>
  <si>
    <t>Lublin - Nałęczów - Bochotnica</t>
  </si>
  <si>
    <t>Wola Rudzka - Poniatowa - Krężnica Okrągła</t>
  </si>
  <si>
    <t>Chodel - Kraśnik</t>
  </si>
  <si>
    <t xml:space="preserve">Piaski - Żółkiewka - Nielisz - Sitaniec  </t>
  </si>
  <si>
    <t>Głębokie - Dorohucza - Trawniki - Fajsławice</t>
  </si>
  <si>
    <t>Cyców - Wierzbica - Staw</t>
  </si>
  <si>
    <t>Rudnik Szlachecki - Wysokie - Krasnystaw</t>
  </si>
  <si>
    <t>Chełm - Kraśniczyn - Zamość</t>
  </si>
  <si>
    <t>Małochwiej Duży - Wojsławice - Teratyn</t>
  </si>
  <si>
    <t>Tomaszów Lubelski -Józefówka - Alojzów</t>
  </si>
  <si>
    <t>Józefówka - Nowosiółki - Witków</t>
  </si>
  <si>
    <t>Nowy Majdan - Tomaszów Lubelski</t>
  </si>
  <si>
    <t>Annopol - Kosin - Antoniów - Gorzyce</t>
  </si>
  <si>
    <t xml:space="preserve">Olbięcin - Zaklików - Stalowa Wola </t>
  </si>
  <si>
    <t>Zaklików - Modliborzyce</t>
  </si>
  <si>
    <t>Zarzecze - Biłgoraj - Zwierzyniec - Szczebrzeszyn</t>
  </si>
  <si>
    <t>Kopki - Krzeszów - Tarnogród - Cieszanów</t>
  </si>
  <si>
    <t>Jarosław - Oleszyce - Cieszanów - Bełżec</t>
  </si>
  <si>
    <t>Oleszyce - Lubaczów - Podemszczyzna - Werchrata - Hrebenne</t>
  </si>
  <si>
    <t>droga 738 - Bronowice Łęka - rz. Wisła - Wólka Gołębska - droga 801</t>
  </si>
  <si>
    <t>(droga 777) - Piotrowice - rz. Wisła - Zabełcze - Opoka Duża (droga 854)</t>
  </si>
  <si>
    <t>Stacja kolejowa Dęblin Rycice - droga 801</t>
  </si>
  <si>
    <t>droga 801 - Gołąb Piaski - stacja kolejowa Gołąb</t>
  </si>
  <si>
    <t>droga 801 -Stacja kolejowa Puławy Azoty</t>
  </si>
  <si>
    <t>droga 830 - stacja kolejowa Małe Sadurki</t>
  </si>
  <si>
    <t>RAZEM:</t>
  </si>
  <si>
    <t>Żyrzyn - Puławy - Opole Lubelskie - Józefów - Annopol</t>
  </si>
  <si>
    <t>Chełm - Hrubieszów - Witków - Dołhobyczów - granica państwa</t>
  </si>
  <si>
    <t>Międzyrzec Podlaski ul. Lubelska i Partyznatów</t>
  </si>
  <si>
    <t>Puławy ul. Centralna</t>
  </si>
  <si>
    <t>Stacja kplejowa Puławy Ruda -  droga 874</t>
  </si>
  <si>
    <t>Odcinki dróg , po których odbywa się ruch w drugim kierunku</t>
  </si>
  <si>
    <t>801 A</t>
  </si>
  <si>
    <t>Dęblin</t>
  </si>
  <si>
    <t>824 A</t>
  </si>
  <si>
    <t>Józefów nad Wisłą</t>
  </si>
  <si>
    <t>813 A</t>
  </si>
  <si>
    <t>874 A</t>
  </si>
  <si>
    <t>Góra Puławska - Karczunki - Sadłowice - Nasilków - rz. Wisła - Bochotnica - droga 824</t>
  </si>
  <si>
    <r>
      <t xml:space="preserve">Iłża - Lipsko - Solec nad Wisłą - Opole Lubelskie - Bełżyce </t>
    </r>
    <r>
      <rPr>
        <sz val="11"/>
        <rFont val="Calibri"/>
        <family val="2"/>
        <charset val="238"/>
        <scheme val="minor"/>
      </rPr>
      <t>- droga krajowa S19</t>
    </r>
  </si>
  <si>
    <t>Ostrowiec Świętokrzyski - Ożarów (droga 79) ...Droga 74 - Zawichost - Kosin (droga 854)</t>
  </si>
  <si>
    <t>Warszawa - Karczew - Wilga - Maciejowice - Dęblin - Puławy - droga krajowa S12</t>
  </si>
  <si>
    <t>Zamość - Jacnia - Józefów - Wola Obszańska</t>
  </si>
  <si>
    <t>Naklik - Leżajsk - Łańcut - Dylągówka - Szklary</t>
  </si>
  <si>
    <t xml:space="preserve">Wykaz dróg wojewódzkich </t>
  </si>
  <si>
    <t>Parczew - Kołacze - Łowcza - Wola Uhruska</t>
  </si>
  <si>
    <t>Przytoczno - Kierzkówka - Krasienin - Lublin (gr.miasta)</t>
  </si>
  <si>
    <t xml:space="preserve"> Lublin (gr. miasta) - droga krajowa S19</t>
  </si>
  <si>
    <t>od drogi krajowej S17 - Lublin (gr.miasta)</t>
  </si>
  <si>
    <t>Lublin (gr. miasta) - Wysokie - Biłgoraj - Sieniawa - Przeworsk - Kańczuga - Dynów - Grabownica Starzeńska</t>
  </si>
  <si>
    <t>Puławy ul. Partzantów (od ul. Lubelskiej - do ul. Centralnej)</t>
  </si>
  <si>
    <t>dawna DK 17 Tomaszów Lubelski</t>
  </si>
  <si>
    <t>Droga 74 (Janów Lubelski) - Lasy Janowskie - Nisko - Sokołów Małopolski - Stobierna - Rzeszów - Dylągówka</t>
  </si>
  <si>
    <t>Droga 12 (Węzeł Lublin Tatary) - Lublin (gr. miasta)</t>
  </si>
  <si>
    <t>Lublin (gr. miasta) - Port Lotniczy Lublin</t>
  </si>
  <si>
    <t>Łuków - Serokomla - Kock - droga krajowa S19</t>
  </si>
  <si>
    <t>Ruda - Ryki - Żyrzyn - Droga 2510L (Sielce)</t>
  </si>
  <si>
    <t>Droga 2264L (Zemborzyce Tereszyńskie) - Niedrzwica Duża - Kraśnik - Modliborzyce - Droga 74 (Borownica)</t>
  </si>
  <si>
    <t xml:space="preserve">Długość odcinka         </t>
  </si>
  <si>
    <t>Klasa</t>
  </si>
  <si>
    <t>km</t>
  </si>
  <si>
    <t>Bychawa - Kębłów - Droga 17 (Piaski)</t>
  </si>
  <si>
    <t>bez numeru</t>
  </si>
  <si>
    <t>Droga 848 (Niedrzwica Duża) - Bychawa - Stara Wieś III</t>
  </si>
  <si>
    <t>Stacja kolejowa Zarzeka - droga 801</t>
  </si>
  <si>
    <t xml:space="preserve">Zarzecze - Puławy - Kurów - Garbów - droga 826  </t>
  </si>
  <si>
    <t>droga 826 - droga krajowa S12/17</t>
  </si>
  <si>
    <t xml:space="preserve">droga krajowa S12/17 - Lublin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</si>
</sst>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"/>
    <numFmt numFmtId="166" formatCode="0\+000"/>
    <numFmt numFmtId="167" formatCode="_-* #,##0.000\ _z_ł_-;\-* #,##0.000\ _z_ł_-;_-* &quot;-&quot;??\ _z_ł_-;_-@_-"/>
    <numFmt numFmtId="168" formatCode="_-* #,##0.000\ _z_ł_-;\-* #,##0.000\ _z_ł_-;_-* &quot;-&quot;???\ _z_ł_-;_-@_-"/>
  </numFmts>
  <fonts count="8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i/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2" fillId="0" borderId="0" xfId="0" applyFont="1"/>
    <xf numFmtId="0" fontId="2" fillId="0" borderId="1" xfId="1" applyBorder="1"/>
    <xf numFmtId="0" fontId="4" fillId="0" borderId="0" xfId="1" applyFont="1"/>
    <xf numFmtId="165" fontId="3" fillId="0" borderId="0" xfId="1" applyNumberFormat="1" applyFont="1" applyAlignment="1">
      <alignment horizontal="right"/>
    </xf>
    <xf numFmtId="0" fontId="5" fillId="0" borderId="0" xfId="1" applyFont="1"/>
    <xf numFmtId="0" fontId="2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/>
    <xf numFmtId="0" fontId="3" fillId="0" borderId="5" xfId="1" applyFont="1" applyBorder="1"/>
    <xf numFmtId="0" fontId="3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66" fontId="2" fillId="0" borderId="1" xfId="1" applyNumberForma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166" fontId="2" fillId="0" borderId="0" xfId="1" applyNumberFormat="1" applyAlignment="1">
      <alignment horizontal="center" vertical="center" wrapText="1"/>
    </xf>
    <xf numFmtId="0" fontId="0" fillId="0" borderId="0" xfId="1" applyFont="1"/>
    <xf numFmtId="167" fontId="2" fillId="0" borderId="1" xfId="2" applyNumberFormat="1" applyFont="1" applyFill="1" applyBorder="1" applyAlignment="1">
      <alignment horizontal="center" vertical="center" wrapText="1"/>
    </xf>
    <xf numFmtId="167" fontId="3" fillId="0" borderId="0" xfId="2" applyNumberFormat="1" applyFont="1" applyFill="1" applyAlignment="1">
      <alignment vertical="center"/>
    </xf>
    <xf numFmtId="168" fontId="4" fillId="0" borderId="0" xfId="1" applyNumberFormat="1" applyFont="1"/>
    <xf numFmtId="168" fontId="2" fillId="0" borderId="0" xfId="1" applyNumberFormat="1"/>
    <xf numFmtId="0" fontId="1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/>
    <xf numFmtId="0" fontId="2" fillId="0" borderId="4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166" fontId="2" fillId="0" borderId="3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166" fontId="2" fillId="0" borderId="1" xfId="1" applyNumberFormat="1" applyFont="1" applyBorder="1" applyAlignment="1">
      <alignment horizontal="center" vertical="center"/>
    </xf>
    <xf numFmtId="0" fontId="2" fillId="0" borderId="6" xfId="1" applyFont="1" applyBorder="1"/>
    <xf numFmtId="0" fontId="2" fillId="0" borderId="6" xfId="1" applyFont="1" applyBorder="1" applyAlignment="1">
      <alignment wrapText="1"/>
    </xf>
    <xf numFmtId="0" fontId="2" fillId="0" borderId="1" xfId="1" applyFont="1" applyBorder="1"/>
    <xf numFmtId="166" fontId="2" fillId="0" borderId="4" xfId="1" applyNumberFormat="1" applyFont="1" applyBorder="1" applyAlignment="1">
      <alignment horizontal="center" vertical="center" wrapText="1"/>
    </xf>
  </cellXfs>
  <cellStyles count="3">
    <cellStyle name="Dziesiętny" xfId="2" builtinId="3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FCFC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58B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A4DA4-5BF6-4333-952E-FF42BFC1A0AA}">
  <dimension ref="A1:HF94"/>
  <sheetViews>
    <sheetView tabSelected="1" topLeftCell="A9" zoomScale="145" zoomScaleNormal="145" workbookViewId="0">
      <selection activeCell="C102" sqref="C102"/>
    </sheetView>
  </sheetViews>
  <sheetFormatPr defaultColWidth="9.140625" defaultRowHeight="12.75" x14ac:dyDescent="0.2"/>
  <cols>
    <col min="1" max="1" width="4.42578125" style="4" customWidth="1"/>
    <col min="2" max="2" width="7.28515625" style="4" customWidth="1"/>
    <col min="3" max="3" width="61.5703125" style="4" customWidth="1"/>
    <col min="4" max="5" width="8.7109375" style="4" customWidth="1"/>
    <col min="6" max="6" width="13.28515625" style="4" customWidth="1"/>
    <col min="7" max="7" width="5.7109375" style="4" bestFit="1" customWidth="1"/>
    <col min="8" max="8" width="9.85546875" style="4" bestFit="1" customWidth="1"/>
    <col min="9" max="202" width="9.140625" style="4"/>
    <col min="203" max="203" width="4.42578125" style="4" customWidth="1"/>
  </cols>
  <sheetData>
    <row r="1" spans="1:7" ht="22.5" customHeight="1" x14ac:dyDescent="0.2">
      <c r="A1" s="32" t="s">
        <v>71</v>
      </c>
      <c r="B1" s="32"/>
      <c r="C1" s="32"/>
      <c r="D1" s="32"/>
      <c r="E1" s="32"/>
      <c r="F1" s="32"/>
      <c r="G1" s="35"/>
    </row>
    <row r="2" spans="1:7" ht="25.5" x14ac:dyDescent="0.2">
      <c r="A2" s="36" t="s">
        <v>0</v>
      </c>
      <c r="B2" s="36" t="s">
        <v>1</v>
      </c>
      <c r="C2" s="37" t="s">
        <v>2</v>
      </c>
      <c r="D2" s="38" t="s">
        <v>3</v>
      </c>
      <c r="E2" s="38"/>
      <c r="F2" s="36" t="s">
        <v>85</v>
      </c>
      <c r="G2" s="39" t="s">
        <v>86</v>
      </c>
    </row>
    <row r="3" spans="1:7" x14ac:dyDescent="0.2">
      <c r="A3" s="36"/>
      <c r="B3" s="36"/>
      <c r="C3" s="37"/>
      <c r="D3" s="36" t="s">
        <v>4</v>
      </c>
      <c r="E3" s="36" t="s">
        <v>5</v>
      </c>
      <c r="F3" s="36" t="s">
        <v>87</v>
      </c>
      <c r="G3" s="40"/>
    </row>
    <row r="4" spans="1:7" x14ac:dyDescent="0.2">
      <c r="A4" s="41">
        <v>1</v>
      </c>
      <c r="B4" s="41">
        <v>2</v>
      </c>
      <c r="C4" s="41">
        <v>3</v>
      </c>
      <c r="D4" s="41">
        <v>4</v>
      </c>
      <c r="E4" s="41">
        <v>5</v>
      </c>
      <c r="F4" s="41">
        <v>6</v>
      </c>
      <c r="G4" s="42">
        <v>7</v>
      </c>
    </row>
    <row r="5" spans="1:7" x14ac:dyDescent="0.2">
      <c r="A5" s="36">
        <v>1</v>
      </c>
      <c r="B5" s="1">
        <v>698</v>
      </c>
      <c r="C5" s="43" t="s">
        <v>9</v>
      </c>
      <c r="D5" s="44">
        <v>53880</v>
      </c>
      <c r="E5" s="44">
        <v>102385</v>
      </c>
      <c r="F5" s="24">
        <f>(E5-D5)/1000</f>
        <v>48.505000000000003</v>
      </c>
      <c r="G5" s="3" t="s">
        <v>10</v>
      </c>
    </row>
    <row r="6" spans="1:7" x14ac:dyDescent="0.2">
      <c r="A6" s="36">
        <v>2</v>
      </c>
      <c r="B6" s="1">
        <v>738</v>
      </c>
      <c r="C6" s="43" t="s">
        <v>11</v>
      </c>
      <c r="D6" s="44">
        <v>17000</v>
      </c>
      <c r="E6" s="44">
        <v>25064</v>
      </c>
      <c r="F6" s="24">
        <f t="shared" ref="F6:F70" si="0">(E6-D6)/1000</f>
        <v>8.0640000000000001</v>
      </c>
      <c r="G6" s="3" t="s">
        <v>15</v>
      </c>
    </row>
    <row r="7" spans="1:7" x14ac:dyDescent="0.2">
      <c r="A7" s="36">
        <v>3</v>
      </c>
      <c r="B7" s="1">
        <v>741</v>
      </c>
      <c r="C7" s="43" t="s">
        <v>46</v>
      </c>
      <c r="D7" s="44">
        <v>0</v>
      </c>
      <c r="E7" s="44">
        <v>6460</v>
      </c>
      <c r="F7" s="24">
        <f t="shared" si="0"/>
        <v>6.46</v>
      </c>
      <c r="G7" s="3" t="s">
        <v>15</v>
      </c>
    </row>
    <row r="8" spans="1:7" ht="25.5" x14ac:dyDescent="0.2">
      <c r="A8" s="36">
        <v>4</v>
      </c>
      <c r="B8" s="1">
        <v>743</v>
      </c>
      <c r="C8" s="43" t="s">
        <v>65</v>
      </c>
      <c r="D8" s="44">
        <v>0</v>
      </c>
      <c r="E8" s="44">
        <v>9115</v>
      </c>
      <c r="F8" s="24">
        <f t="shared" si="0"/>
        <v>9.1150000000000002</v>
      </c>
      <c r="G8" s="3" t="s">
        <v>15</v>
      </c>
    </row>
    <row r="9" spans="1:7" s="4" customFormat="1" ht="30" x14ac:dyDescent="0.2">
      <c r="A9" s="45">
        <v>5</v>
      </c>
      <c r="B9" s="17">
        <v>747</v>
      </c>
      <c r="C9" s="43" t="s">
        <v>66</v>
      </c>
      <c r="D9" s="44">
        <v>40772</v>
      </c>
      <c r="E9" s="44">
        <v>92801</v>
      </c>
      <c r="F9" s="24">
        <f t="shared" si="0"/>
        <v>52.029000000000003</v>
      </c>
      <c r="G9" s="6" t="s">
        <v>7</v>
      </c>
    </row>
    <row r="10" spans="1:7" s="4" customFormat="1" ht="25.5" x14ac:dyDescent="0.2">
      <c r="A10" s="36">
        <v>6</v>
      </c>
      <c r="B10" s="1">
        <v>755</v>
      </c>
      <c r="C10" s="43" t="s">
        <v>67</v>
      </c>
      <c r="D10" s="44">
        <v>0</v>
      </c>
      <c r="E10" s="44">
        <v>4475</v>
      </c>
      <c r="F10" s="24">
        <f t="shared" si="0"/>
        <v>4.4749999999999996</v>
      </c>
      <c r="G10" s="3" t="s">
        <v>15</v>
      </c>
    </row>
    <row r="11" spans="1:7" ht="25.5" x14ac:dyDescent="0.2">
      <c r="A11" s="36">
        <v>7</v>
      </c>
      <c r="B11" s="1">
        <v>759</v>
      </c>
      <c r="C11" s="43" t="s">
        <v>47</v>
      </c>
      <c r="D11" s="44">
        <v>0</v>
      </c>
      <c r="E11" s="44">
        <v>5139</v>
      </c>
      <c r="F11" s="24">
        <f t="shared" si="0"/>
        <v>5.1390000000000002</v>
      </c>
      <c r="G11" s="3" t="s">
        <v>15</v>
      </c>
    </row>
    <row r="12" spans="1:7" s="4" customFormat="1" ht="25.5" x14ac:dyDescent="0.2">
      <c r="A12" s="36">
        <v>8</v>
      </c>
      <c r="B12" s="5">
        <v>801</v>
      </c>
      <c r="C12" s="43" t="s">
        <v>68</v>
      </c>
      <c r="D12" s="44">
        <v>84085</v>
      </c>
      <c r="E12" s="44">
        <v>120470</v>
      </c>
      <c r="F12" s="24">
        <f t="shared" si="0"/>
        <v>36.384999999999998</v>
      </c>
      <c r="G12" s="6" t="s">
        <v>10</v>
      </c>
    </row>
    <row r="13" spans="1:7" s="4" customFormat="1" x14ac:dyDescent="0.2">
      <c r="A13" s="36">
        <v>9</v>
      </c>
      <c r="B13" s="1">
        <v>803</v>
      </c>
      <c r="C13" s="43" t="s">
        <v>12</v>
      </c>
      <c r="D13" s="44">
        <v>36988</v>
      </c>
      <c r="E13" s="44">
        <v>41034</v>
      </c>
      <c r="F13" s="24">
        <f t="shared" si="0"/>
        <v>4.0460000000000003</v>
      </c>
      <c r="G13" s="3" t="s">
        <v>15</v>
      </c>
    </row>
    <row r="14" spans="1:7" s="4" customFormat="1" x14ac:dyDescent="0.2">
      <c r="A14" s="36">
        <v>10</v>
      </c>
      <c r="B14" s="1">
        <v>806</v>
      </c>
      <c r="C14" s="43" t="s">
        <v>13</v>
      </c>
      <c r="D14" s="44">
        <v>0</v>
      </c>
      <c r="E14" s="44">
        <v>27690</v>
      </c>
      <c r="F14" s="24">
        <f t="shared" si="0"/>
        <v>27.69</v>
      </c>
      <c r="G14" s="3" t="s">
        <v>15</v>
      </c>
    </row>
    <row r="15" spans="1:7" s="4" customFormat="1" x14ac:dyDescent="0.2">
      <c r="A15" s="36">
        <v>11</v>
      </c>
      <c r="B15" s="1">
        <v>807</v>
      </c>
      <c r="C15" s="43" t="s">
        <v>14</v>
      </c>
      <c r="D15" s="44">
        <v>34408</v>
      </c>
      <c r="E15" s="44">
        <v>69067</v>
      </c>
      <c r="F15" s="24">
        <f t="shared" si="0"/>
        <v>34.658999999999999</v>
      </c>
      <c r="G15" s="3" t="s">
        <v>15</v>
      </c>
    </row>
    <row r="16" spans="1:7" s="4" customFormat="1" x14ac:dyDescent="0.2">
      <c r="A16" s="45">
        <v>12</v>
      </c>
      <c r="B16" s="17">
        <v>808</v>
      </c>
      <c r="C16" s="43" t="s">
        <v>82</v>
      </c>
      <c r="D16" s="44">
        <v>0</v>
      </c>
      <c r="E16" s="44">
        <v>41510</v>
      </c>
      <c r="F16" s="24">
        <f t="shared" si="0"/>
        <v>41.51</v>
      </c>
      <c r="G16" s="3" t="s">
        <v>15</v>
      </c>
    </row>
    <row r="17" spans="1:203" s="4" customFormat="1" x14ac:dyDescent="0.2">
      <c r="A17" s="46">
        <v>13</v>
      </c>
      <c r="B17" s="29">
        <v>809</v>
      </c>
      <c r="C17" s="43" t="s">
        <v>73</v>
      </c>
      <c r="D17" s="44">
        <v>0</v>
      </c>
      <c r="E17" s="44">
        <v>47360</v>
      </c>
      <c r="F17" s="24">
        <f t="shared" si="0"/>
        <v>47.36</v>
      </c>
      <c r="G17" s="13" t="s">
        <v>15</v>
      </c>
    </row>
    <row r="18" spans="1:203" s="4" customFormat="1" x14ac:dyDescent="0.2">
      <c r="A18" s="47"/>
      <c r="B18" s="31"/>
      <c r="C18" s="43" t="s">
        <v>73</v>
      </c>
      <c r="D18" s="44">
        <v>47360</v>
      </c>
      <c r="E18" s="44">
        <v>49431</v>
      </c>
      <c r="F18" s="24">
        <f t="shared" si="0"/>
        <v>2.0710000000000002</v>
      </c>
      <c r="G18" s="13" t="s">
        <v>7</v>
      </c>
    </row>
    <row r="19" spans="1:203" s="4" customFormat="1" x14ac:dyDescent="0.2">
      <c r="A19" s="48"/>
      <c r="B19" s="30"/>
      <c r="C19" s="43" t="s">
        <v>74</v>
      </c>
      <c r="D19" s="44">
        <v>60828</v>
      </c>
      <c r="E19" s="44">
        <v>61804</v>
      </c>
      <c r="F19" s="24">
        <f t="shared" si="0"/>
        <v>0.97599999999999998</v>
      </c>
      <c r="G19" s="13" t="s">
        <v>10</v>
      </c>
    </row>
    <row r="20" spans="1:203" s="4" customFormat="1" x14ac:dyDescent="0.2">
      <c r="A20" s="36">
        <v>14</v>
      </c>
      <c r="B20" s="1">
        <v>811</v>
      </c>
      <c r="C20" s="43" t="s">
        <v>16</v>
      </c>
      <c r="D20" s="44">
        <v>16218</v>
      </c>
      <c r="E20" s="44">
        <v>38169</v>
      </c>
      <c r="F20" s="24">
        <f t="shared" si="0"/>
        <v>21.951000000000001</v>
      </c>
      <c r="G20" s="13" t="s">
        <v>10</v>
      </c>
    </row>
    <row r="21" spans="1:203" s="4" customFormat="1" x14ac:dyDescent="0.2">
      <c r="A21" s="49">
        <v>15</v>
      </c>
      <c r="B21" s="33">
        <v>812</v>
      </c>
      <c r="C21" s="43" t="s">
        <v>6</v>
      </c>
      <c r="D21" s="44">
        <v>6150</v>
      </c>
      <c r="E21" s="44">
        <v>120517</v>
      </c>
      <c r="F21" s="24">
        <f t="shared" si="0"/>
        <v>114.367</v>
      </c>
      <c r="G21" s="13" t="s">
        <v>7</v>
      </c>
    </row>
    <row r="22" spans="1:203" s="4" customFormat="1" x14ac:dyDescent="0.2">
      <c r="A22" s="50"/>
      <c r="B22" s="34"/>
      <c r="C22" s="43" t="s">
        <v>8</v>
      </c>
      <c r="D22" s="44">
        <v>122146</v>
      </c>
      <c r="E22" s="44">
        <v>150981</v>
      </c>
      <c r="F22" s="24">
        <f t="shared" si="0"/>
        <v>28.835000000000001</v>
      </c>
      <c r="G22" s="13" t="s">
        <v>7</v>
      </c>
    </row>
    <row r="23" spans="1:203" s="4" customFormat="1" x14ac:dyDescent="0.2">
      <c r="A23" s="36">
        <v>16</v>
      </c>
      <c r="B23" s="1">
        <v>813</v>
      </c>
      <c r="C23" s="43" t="s">
        <v>17</v>
      </c>
      <c r="D23" s="44">
        <v>0</v>
      </c>
      <c r="E23" s="44">
        <v>94467</v>
      </c>
      <c r="F23" s="24">
        <f t="shared" si="0"/>
        <v>94.466999999999999</v>
      </c>
      <c r="G23" s="3" t="s">
        <v>10</v>
      </c>
    </row>
    <row r="24" spans="1:203" s="4" customFormat="1" ht="12" customHeight="1" x14ac:dyDescent="0.2">
      <c r="A24" s="36">
        <v>17</v>
      </c>
      <c r="B24" s="1">
        <v>814</v>
      </c>
      <c r="C24" s="43" t="s">
        <v>18</v>
      </c>
      <c r="D24" s="44">
        <v>0</v>
      </c>
      <c r="E24" s="44">
        <v>20928</v>
      </c>
      <c r="F24" s="24">
        <f t="shared" si="0"/>
        <v>20.928000000000001</v>
      </c>
      <c r="G24" s="3" t="s">
        <v>10</v>
      </c>
    </row>
    <row r="25" spans="1:203" s="4" customFormat="1" x14ac:dyDescent="0.2">
      <c r="A25" s="36">
        <v>18</v>
      </c>
      <c r="B25" s="1">
        <v>815</v>
      </c>
      <c r="C25" s="43" t="s">
        <v>19</v>
      </c>
      <c r="D25" s="44">
        <v>0</v>
      </c>
      <c r="E25" s="44">
        <v>61620</v>
      </c>
      <c r="F25" s="24">
        <f t="shared" si="0"/>
        <v>61.62</v>
      </c>
      <c r="G25" s="3" t="s">
        <v>10</v>
      </c>
    </row>
    <row r="26" spans="1:203" s="4" customFormat="1" ht="14.25" customHeight="1" x14ac:dyDescent="0.2">
      <c r="A26" s="36">
        <v>19</v>
      </c>
      <c r="B26" s="1">
        <v>816</v>
      </c>
      <c r="C26" s="43" t="s">
        <v>20</v>
      </c>
      <c r="D26" s="44">
        <v>0</v>
      </c>
      <c r="E26" s="44">
        <v>164203</v>
      </c>
      <c r="F26" s="24">
        <f t="shared" si="0"/>
        <v>164.203</v>
      </c>
      <c r="G26" s="3" t="s">
        <v>10</v>
      </c>
    </row>
    <row r="27" spans="1:203" s="4" customFormat="1" x14ac:dyDescent="0.2">
      <c r="A27" s="36">
        <v>20</v>
      </c>
      <c r="B27" s="1">
        <v>819</v>
      </c>
      <c r="C27" s="43" t="s">
        <v>72</v>
      </c>
      <c r="D27" s="44">
        <v>0</v>
      </c>
      <c r="E27" s="44">
        <v>70505</v>
      </c>
      <c r="F27" s="24">
        <f t="shared" si="0"/>
        <v>70.504999999999995</v>
      </c>
      <c r="G27" s="3" t="s">
        <v>15</v>
      </c>
    </row>
    <row r="28" spans="1:203" s="4" customFormat="1" x14ac:dyDescent="0.2">
      <c r="A28" s="36">
        <v>21</v>
      </c>
      <c r="B28" s="1">
        <v>820</v>
      </c>
      <c r="C28" s="43" t="s">
        <v>21</v>
      </c>
      <c r="D28" s="44">
        <v>0</v>
      </c>
      <c r="E28" s="44">
        <v>29688</v>
      </c>
      <c r="F28" s="24">
        <f t="shared" si="0"/>
        <v>29.687999999999999</v>
      </c>
      <c r="G28" s="3" t="s">
        <v>10</v>
      </c>
    </row>
    <row r="29" spans="1:203" x14ac:dyDescent="0.2">
      <c r="A29" s="36">
        <v>22</v>
      </c>
      <c r="B29" s="1">
        <v>821</v>
      </c>
      <c r="C29" s="43" t="s">
        <v>22</v>
      </c>
      <c r="D29" s="44">
        <v>0</v>
      </c>
      <c r="E29" s="44">
        <v>13680</v>
      </c>
      <c r="F29" s="24">
        <f t="shared" si="0"/>
        <v>13.68</v>
      </c>
      <c r="G29" s="3" t="s">
        <v>15</v>
      </c>
    </row>
    <row r="30" spans="1:203" s="7" customFormat="1" x14ac:dyDescent="0.2">
      <c r="A30" s="49">
        <v>23</v>
      </c>
      <c r="B30" s="29">
        <v>822</v>
      </c>
      <c r="C30" s="43" t="s">
        <v>80</v>
      </c>
      <c r="D30" s="51">
        <v>0</v>
      </c>
      <c r="E30" s="51">
        <v>1963</v>
      </c>
      <c r="F30" s="24">
        <f t="shared" si="0"/>
        <v>1.9630000000000001</v>
      </c>
      <c r="G30" s="13" t="s">
        <v>10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</row>
    <row r="31" spans="1:203" s="4" customFormat="1" x14ac:dyDescent="0.2">
      <c r="A31" s="50"/>
      <c r="B31" s="30"/>
      <c r="C31" s="43" t="s">
        <v>81</v>
      </c>
      <c r="D31" s="44">
        <v>9161</v>
      </c>
      <c r="E31" s="44">
        <v>15221</v>
      </c>
      <c r="F31" s="24">
        <f t="shared" si="0"/>
        <v>6.06</v>
      </c>
      <c r="G31" s="13" t="s">
        <v>10</v>
      </c>
    </row>
    <row r="32" spans="1:203" s="7" customFormat="1" x14ac:dyDescent="0.2">
      <c r="A32" s="36">
        <v>24</v>
      </c>
      <c r="B32" s="16">
        <v>824</v>
      </c>
      <c r="C32" s="43" t="s">
        <v>53</v>
      </c>
      <c r="D32" s="44">
        <v>0</v>
      </c>
      <c r="E32" s="44">
        <v>80673</v>
      </c>
      <c r="F32" s="24">
        <f t="shared" si="0"/>
        <v>80.673000000000002</v>
      </c>
      <c r="G32" s="6" t="s">
        <v>10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</row>
    <row r="33" spans="1:203" x14ac:dyDescent="0.2">
      <c r="A33" s="36">
        <v>25</v>
      </c>
      <c r="B33" s="1">
        <v>826</v>
      </c>
      <c r="C33" s="43" t="s">
        <v>23</v>
      </c>
      <c r="D33" s="44">
        <v>0</v>
      </c>
      <c r="E33" s="44">
        <v>10934</v>
      </c>
      <c r="F33" s="24">
        <f t="shared" si="0"/>
        <v>10.933999999999999</v>
      </c>
      <c r="G33" s="3" t="s">
        <v>15</v>
      </c>
    </row>
    <row r="34" spans="1:203" s="7" customFormat="1" x14ac:dyDescent="0.2">
      <c r="A34" s="36">
        <v>26</v>
      </c>
      <c r="B34" s="16">
        <v>827</v>
      </c>
      <c r="C34" s="43" t="s">
        <v>24</v>
      </c>
      <c r="D34" s="44">
        <v>0</v>
      </c>
      <c r="E34" s="44">
        <v>11798</v>
      </c>
      <c r="F34" s="24">
        <f t="shared" si="0"/>
        <v>11.798</v>
      </c>
      <c r="G34" s="6" t="s">
        <v>15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</row>
    <row r="35" spans="1:203" x14ac:dyDescent="0.2">
      <c r="A35" s="36">
        <v>27</v>
      </c>
      <c r="B35" s="1">
        <v>828</v>
      </c>
      <c r="C35" s="43" t="s">
        <v>25</v>
      </c>
      <c r="D35" s="44">
        <v>0</v>
      </c>
      <c r="E35" s="44">
        <v>27853</v>
      </c>
      <c r="F35" s="24">
        <f t="shared" si="0"/>
        <v>27.853000000000002</v>
      </c>
      <c r="G35" s="3" t="s">
        <v>15</v>
      </c>
    </row>
    <row r="36" spans="1:203" x14ac:dyDescent="0.2">
      <c r="A36" s="36">
        <v>28</v>
      </c>
      <c r="B36" s="1">
        <v>829</v>
      </c>
      <c r="C36" s="43" t="s">
        <v>26</v>
      </c>
      <c r="D36" s="44">
        <v>0</v>
      </c>
      <c r="E36" s="44">
        <v>40225</v>
      </c>
      <c r="F36" s="24">
        <f t="shared" si="0"/>
        <v>40.225000000000001</v>
      </c>
      <c r="G36" s="3" t="s">
        <v>10</v>
      </c>
    </row>
    <row r="37" spans="1:203" x14ac:dyDescent="0.2">
      <c r="A37" s="36">
        <v>29</v>
      </c>
      <c r="B37" s="5">
        <v>830</v>
      </c>
      <c r="C37" s="43" t="s">
        <v>27</v>
      </c>
      <c r="D37" s="44">
        <v>3956</v>
      </c>
      <c r="E37" s="44">
        <v>19400</v>
      </c>
      <c r="F37" s="24">
        <f t="shared" si="0"/>
        <v>15.444000000000001</v>
      </c>
      <c r="G37" s="6" t="s">
        <v>10</v>
      </c>
    </row>
    <row r="38" spans="1:203" x14ac:dyDescent="0.2">
      <c r="A38" s="36"/>
      <c r="B38" s="5"/>
      <c r="C38" s="43"/>
      <c r="D38" s="44">
        <v>23323</v>
      </c>
      <c r="E38" s="44">
        <v>41927</v>
      </c>
      <c r="F38" s="24">
        <f t="shared" si="0"/>
        <v>18.603999999999999</v>
      </c>
      <c r="G38" s="6" t="s">
        <v>10</v>
      </c>
    </row>
    <row r="39" spans="1:203" x14ac:dyDescent="0.2">
      <c r="A39" s="36"/>
      <c r="B39" s="1"/>
      <c r="C39" s="43"/>
      <c r="D39" s="44"/>
      <c r="E39" s="44"/>
      <c r="F39" s="24">
        <v>1.2789999999999999</v>
      </c>
      <c r="G39" s="3" t="s">
        <v>10</v>
      </c>
    </row>
    <row r="40" spans="1:203" x14ac:dyDescent="0.2">
      <c r="A40" s="36">
        <v>30</v>
      </c>
      <c r="B40" s="1">
        <v>831</v>
      </c>
      <c r="C40" s="43" t="s">
        <v>48</v>
      </c>
      <c r="D40" s="44">
        <v>0</v>
      </c>
      <c r="E40" s="44">
        <v>1165</v>
      </c>
      <c r="F40" s="24">
        <f t="shared" si="0"/>
        <v>1.165</v>
      </c>
      <c r="G40" s="3" t="s">
        <v>15</v>
      </c>
    </row>
    <row r="41" spans="1:203" x14ac:dyDescent="0.2">
      <c r="A41" s="36">
        <v>31</v>
      </c>
      <c r="B41" s="1">
        <v>832</v>
      </c>
      <c r="C41" s="43" t="s">
        <v>28</v>
      </c>
      <c r="D41" s="44">
        <v>0</v>
      </c>
      <c r="E41" s="44">
        <v>17349</v>
      </c>
      <c r="F41" s="24">
        <f t="shared" si="0"/>
        <v>17.349</v>
      </c>
      <c r="G41" s="3" t="s">
        <v>15</v>
      </c>
    </row>
    <row r="42" spans="1:203" s="7" customFormat="1" x14ac:dyDescent="0.2">
      <c r="A42" s="36">
        <v>32</v>
      </c>
      <c r="B42" s="16">
        <v>833</v>
      </c>
      <c r="C42" s="43" t="s">
        <v>29</v>
      </c>
      <c r="D42" s="44">
        <v>0</v>
      </c>
      <c r="E42" s="44">
        <v>25573</v>
      </c>
      <c r="F42" s="24">
        <f t="shared" si="0"/>
        <v>25.573</v>
      </c>
      <c r="G42" s="6" t="s">
        <v>10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</row>
    <row r="43" spans="1:203" s="4" customFormat="1" x14ac:dyDescent="0.2">
      <c r="A43" s="36">
        <v>33</v>
      </c>
      <c r="B43" s="5">
        <v>834</v>
      </c>
      <c r="C43" s="43" t="s">
        <v>90</v>
      </c>
      <c r="D43" s="44">
        <v>10512</v>
      </c>
      <c r="E43" s="44">
        <v>34461</v>
      </c>
      <c r="F43" s="24">
        <f t="shared" si="0"/>
        <v>23.949000000000002</v>
      </c>
      <c r="G43" s="6" t="s">
        <v>15</v>
      </c>
    </row>
    <row r="44" spans="1:203" s="4" customFormat="1" x14ac:dyDescent="0.2">
      <c r="A44" s="49">
        <v>34</v>
      </c>
      <c r="B44" s="29">
        <v>835</v>
      </c>
      <c r="C44" s="52" t="s">
        <v>75</v>
      </c>
      <c r="D44" s="53">
        <v>0</v>
      </c>
      <c r="E44" s="53">
        <v>2078</v>
      </c>
      <c r="F44" s="24">
        <f t="shared" si="0"/>
        <v>2.0779999999999998</v>
      </c>
      <c r="G44" s="6" t="s">
        <v>7</v>
      </c>
    </row>
    <row r="45" spans="1:203" s="4" customFormat="1" x14ac:dyDescent="0.2">
      <c r="A45" s="54"/>
      <c r="B45" s="31"/>
      <c r="C45" s="55" t="s">
        <v>76</v>
      </c>
      <c r="D45" s="44">
        <v>10014</v>
      </c>
      <c r="E45" s="44">
        <v>89309</v>
      </c>
      <c r="F45" s="24">
        <f t="shared" si="0"/>
        <v>79.295000000000002</v>
      </c>
      <c r="G45" s="6" t="s">
        <v>7</v>
      </c>
    </row>
    <row r="46" spans="1:203" s="4" customFormat="1" x14ac:dyDescent="0.2">
      <c r="A46" s="50"/>
      <c r="B46" s="30"/>
      <c r="C46" s="56"/>
      <c r="D46" s="44">
        <v>89309</v>
      </c>
      <c r="E46" s="44">
        <v>114810</v>
      </c>
      <c r="F46" s="24">
        <f t="shared" si="0"/>
        <v>25.501000000000001</v>
      </c>
      <c r="G46" s="6" t="s">
        <v>10</v>
      </c>
    </row>
    <row r="47" spans="1:203" s="4" customFormat="1" x14ac:dyDescent="0.2">
      <c r="A47" s="45">
        <v>35</v>
      </c>
      <c r="B47" s="16">
        <v>836</v>
      </c>
      <c r="C47" s="57" t="s">
        <v>88</v>
      </c>
      <c r="D47" s="44">
        <v>0</v>
      </c>
      <c r="E47" s="44">
        <v>28156</v>
      </c>
      <c r="F47" s="24">
        <f t="shared" si="0"/>
        <v>28.155999999999999</v>
      </c>
      <c r="G47" s="6" t="s">
        <v>15</v>
      </c>
    </row>
    <row r="48" spans="1:203" s="4" customFormat="1" x14ac:dyDescent="0.2">
      <c r="A48" s="36">
        <v>36</v>
      </c>
      <c r="B48" s="1">
        <v>837</v>
      </c>
      <c r="C48" s="57" t="s">
        <v>30</v>
      </c>
      <c r="D48" s="44">
        <v>0</v>
      </c>
      <c r="E48" s="44">
        <v>64389</v>
      </c>
      <c r="F48" s="24">
        <f t="shared" si="0"/>
        <v>64.388999999999996</v>
      </c>
      <c r="G48" s="3" t="s">
        <v>15</v>
      </c>
    </row>
    <row r="49" spans="1:7" s="4" customFormat="1" x14ac:dyDescent="0.2">
      <c r="A49" s="45">
        <v>37</v>
      </c>
      <c r="B49" s="1">
        <v>838</v>
      </c>
      <c r="C49" s="57" t="s">
        <v>31</v>
      </c>
      <c r="D49" s="44">
        <v>0</v>
      </c>
      <c r="E49" s="44">
        <v>24797</v>
      </c>
      <c r="F49" s="24">
        <f t="shared" si="0"/>
        <v>24.797000000000001</v>
      </c>
      <c r="G49" s="3" t="s">
        <v>15</v>
      </c>
    </row>
    <row r="50" spans="1:7" s="9" customFormat="1" x14ac:dyDescent="0.2">
      <c r="A50" s="36">
        <v>38</v>
      </c>
      <c r="B50" s="5">
        <v>839</v>
      </c>
      <c r="C50" s="35" t="s">
        <v>83</v>
      </c>
      <c r="D50" s="58">
        <v>0</v>
      </c>
      <c r="E50" s="58">
        <v>32266</v>
      </c>
      <c r="F50" s="24">
        <f t="shared" si="0"/>
        <v>32.265999999999998</v>
      </c>
      <c r="G50" s="13" t="s">
        <v>10</v>
      </c>
    </row>
    <row r="51" spans="1:7" s="4" customFormat="1" x14ac:dyDescent="0.2">
      <c r="A51" s="45">
        <v>39</v>
      </c>
      <c r="B51" s="1">
        <v>840</v>
      </c>
      <c r="C51" s="57" t="s">
        <v>91</v>
      </c>
      <c r="D51" s="44">
        <v>0</v>
      </c>
      <c r="E51" s="44">
        <v>1619</v>
      </c>
      <c r="F51" s="24">
        <f t="shared" si="0"/>
        <v>1.619</v>
      </c>
      <c r="G51" s="3" t="s">
        <v>15</v>
      </c>
    </row>
    <row r="52" spans="1:7" s="4" customFormat="1" x14ac:dyDescent="0.2">
      <c r="A52" s="36">
        <v>40</v>
      </c>
      <c r="B52" s="1">
        <v>841</v>
      </c>
      <c r="C52" s="57" t="s">
        <v>32</v>
      </c>
      <c r="D52" s="44">
        <v>0</v>
      </c>
      <c r="E52" s="44">
        <v>29117</v>
      </c>
      <c r="F52" s="24">
        <f t="shared" si="0"/>
        <v>29.117000000000001</v>
      </c>
      <c r="G52" s="3" t="s">
        <v>15</v>
      </c>
    </row>
    <row r="53" spans="1:7" s="4" customFormat="1" x14ac:dyDescent="0.2">
      <c r="A53" s="45">
        <v>41</v>
      </c>
      <c r="B53" s="1">
        <v>842</v>
      </c>
      <c r="C53" s="57" t="s">
        <v>33</v>
      </c>
      <c r="D53" s="44">
        <v>0</v>
      </c>
      <c r="E53" s="44">
        <v>67002</v>
      </c>
      <c r="F53" s="24">
        <f t="shared" si="0"/>
        <v>67.001999999999995</v>
      </c>
      <c r="G53" s="3" t="s">
        <v>10</v>
      </c>
    </row>
    <row r="54" spans="1:7" s="4" customFormat="1" x14ac:dyDescent="0.2">
      <c r="A54" s="36">
        <v>42</v>
      </c>
      <c r="B54" s="1">
        <v>843</v>
      </c>
      <c r="C54" s="57" t="s">
        <v>34</v>
      </c>
      <c r="D54" s="44">
        <v>1552</v>
      </c>
      <c r="E54" s="44">
        <v>50694</v>
      </c>
      <c r="F54" s="24">
        <f t="shared" si="0"/>
        <v>49.142000000000003</v>
      </c>
      <c r="G54" s="3" t="s">
        <v>15</v>
      </c>
    </row>
    <row r="55" spans="1:7" s="4" customFormat="1" x14ac:dyDescent="0.2">
      <c r="A55" s="45">
        <v>43</v>
      </c>
      <c r="B55" s="16">
        <v>844</v>
      </c>
      <c r="C55" s="57" t="s">
        <v>54</v>
      </c>
      <c r="D55" s="44">
        <v>6714</v>
      </c>
      <c r="E55" s="44">
        <v>90073</v>
      </c>
      <c r="F55" s="24">
        <f t="shared" si="0"/>
        <v>83.358999999999995</v>
      </c>
      <c r="G55" s="6" t="s">
        <v>10</v>
      </c>
    </row>
    <row r="56" spans="1:7" s="4" customFormat="1" x14ac:dyDescent="0.2">
      <c r="A56" s="36">
        <v>44</v>
      </c>
      <c r="B56" s="1">
        <v>845</v>
      </c>
      <c r="C56" s="57" t="s">
        <v>49</v>
      </c>
      <c r="D56" s="44">
        <v>0</v>
      </c>
      <c r="E56" s="44">
        <v>3708</v>
      </c>
      <c r="F56" s="24">
        <f t="shared" si="0"/>
        <v>3.7080000000000002</v>
      </c>
      <c r="G56" s="3" t="s">
        <v>15</v>
      </c>
    </row>
    <row r="57" spans="1:7" s="4" customFormat="1" x14ac:dyDescent="0.2">
      <c r="A57" s="45">
        <v>45</v>
      </c>
      <c r="B57" s="1">
        <v>846</v>
      </c>
      <c r="C57" s="57" t="s">
        <v>35</v>
      </c>
      <c r="D57" s="44">
        <v>0</v>
      </c>
      <c r="E57" s="44">
        <v>42549</v>
      </c>
      <c r="F57" s="24">
        <f t="shared" si="0"/>
        <v>42.548999999999999</v>
      </c>
      <c r="G57" s="3" t="s">
        <v>15</v>
      </c>
    </row>
    <row r="58" spans="1:7" s="4" customFormat="1" x14ac:dyDescent="0.2">
      <c r="A58" s="36">
        <v>46</v>
      </c>
      <c r="B58" s="3">
        <v>847</v>
      </c>
      <c r="C58" s="59" t="s">
        <v>50</v>
      </c>
      <c r="D58" s="58">
        <v>0</v>
      </c>
      <c r="E58" s="58">
        <v>2100</v>
      </c>
      <c r="F58" s="24">
        <f t="shared" si="0"/>
        <v>2.1</v>
      </c>
      <c r="G58" s="1" t="s">
        <v>15</v>
      </c>
    </row>
    <row r="59" spans="1:7" s="4" customFormat="1" ht="25.5" x14ac:dyDescent="0.2">
      <c r="A59" s="45">
        <v>47</v>
      </c>
      <c r="B59" s="5">
        <v>848</v>
      </c>
      <c r="C59" s="60" t="s">
        <v>84</v>
      </c>
      <c r="D59" s="44">
        <v>0</v>
      </c>
      <c r="E59" s="44">
        <v>61337</v>
      </c>
      <c r="F59" s="24">
        <f t="shared" si="0"/>
        <v>61.337000000000003</v>
      </c>
      <c r="G59" s="13" t="s">
        <v>10</v>
      </c>
    </row>
    <row r="60" spans="1:7" s="4" customFormat="1" x14ac:dyDescent="0.2">
      <c r="A60" s="36">
        <v>48</v>
      </c>
      <c r="B60" s="16">
        <v>849</v>
      </c>
      <c r="C60" s="43" t="s">
        <v>69</v>
      </c>
      <c r="D60" s="44">
        <v>2937</v>
      </c>
      <c r="E60" s="44">
        <v>58570</v>
      </c>
      <c r="F60" s="24">
        <f t="shared" si="0"/>
        <v>55.633000000000003</v>
      </c>
      <c r="G60" s="6" t="s">
        <v>15</v>
      </c>
    </row>
    <row r="61" spans="1:7" s="4" customFormat="1" x14ac:dyDescent="0.2">
      <c r="A61" s="45">
        <v>49</v>
      </c>
      <c r="B61" s="1">
        <v>850</v>
      </c>
      <c r="C61" s="43" t="s">
        <v>36</v>
      </c>
      <c r="D61" s="44">
        <v>0</v>
      </c>
      <c r="E61" s="44">
        <v>48544</v>
      </c>
      <c r="F61" s="24">
        <f t="shared" si="0"/>
        <v>48.543999999999997</v>
      </c>
      <c r="G61" s="3" t="s">
        <v>10</v>
      </c>
    </row>
    <row r="62" spans="1:7" s="4" customFormat="1" x14ac:dyDescent="0.2">
      <c r="A62" s="36">
        <v>50</v>
      </c>
      <c r="B62" s="3">
        <v>851</v>
      </c>
      <c r="C62" s="61" t="s">
        <v>57</v>
      </c>
      <c r="D62" s="58">
        <v>0</v>
      </c>
      <c r="E62" s="58">
        <v>498</v>
      </c>
      <c r="F62" s="24">
        <f t="shared" si="0"/>
        <v>0.498</v>
      </c>
      <c r="G62" s="1" t="s">
        <v>15</v>
      </c>
    </row>
    <row r="63" spans="1:7" s="4" customFormat="1" x14ac:dyDescent="0.2">
      <c r="A63" s="45">
        <v>51</v>
      </c>
      <c r="B63" s="1">
        <v>852</v>
      </c>
      <c r="C63" s="43" t="s">
        <v>37</v>
      </c>
      <c r="D63" s="44">
        <v>0</v>
      </c>
      <c r="E63" s="44">
        <v>35549</v>
      </c>
      <c r="F63" s="24">
        <f t="shared" si="0"/>
        <v>35.548999999999999</v>
      </c>
      <c r="G63" s="3" t="s">
        <v>10</v>
      </c>
    </row>
    <row r="64" spans="1:7" s="4" customFormat="1" x14ac:dyDescent="0.2">
      <c r="A64" s="36">
        <v>52</v>
      </c>
      <c r="B64" s="1">
        <v>853</v>
      </c>
      <c r="C64" s="43" t="s">
        <v>38</v>
      </c>
      <c r="D64" s="44">
        <v>0</v>
      </c>
      <c r="E64" s="44">
        <v>51823</v>
      </c>
      <c r="F64" s="24">
        <f t="shared" si="0"/>
        <v>51.823</v>
      </c>
      <c r="G64" s="3" t="s">
        <v>10</v>
      </c>
    </row>
    <row r="65" spans="1:8" s="4" customFormat="1" x14ac:dyDescent="0.2">
      <c r="A65" s="45">
        <v>53</v>
      </c>
      <c r="B65" s="1">
        <v>854</v>
      </c>
      <c r="C65" s="43" t="s">
        <v>39</v>
      </c>
      <c r="D65" s="44">
        <v>0</v>
      </c>
      <c r="E65" s="44">
        <v>14273</v>
      </c>
      <c r="F65" s="24">
        <f t="shared" si="0"/>
        <v>14.273</v>
      </c>
      <c r="G65" s="3" t="s">
        <v>10</v>
      </c>
    </row>
    <row r="66" spans="1:8" s="4" customFormat="1" x14ac:dyDescent="0.2">
      <c r="A66" s="36">
        <v>54</v>
      </c>
      <c r="B66" s="1">
        <v>855</v>
      </c>
      <c r="C66" s="43" t="s">
        <v>40</v>
      </c>
      <c r="D66" s="44">
        <v>0</v>
      </c>
      <c r="E66" s="44">
        <v>10964</v>
      </c>
      <c r="F66" s="24">
        <f t="shared" si="0"/>
        <v>10.964</v>
      </c>
      <c r="G66" s="3" t="s">
        <v>10</v>
      </c>
    </row>
    <row r="67" spans="1:8" s="4" customFormat="1" x14ac:dyDescent="0.2">
      <c r="A67" s="45">
        <v>55</v>
      </c>
      <c r="B67" s="1">
        <v>857</v>
      </c>
      <c r="C67" s="43" t="s">
        <v>41</v>
      </c>
      <c r="D67" s="44">
        <v>7082</v>
      </c>
      <c r="E67" s="44">
        <v>16977</v>
      </c>
      <c r="F67" s="24">
        <f t="shared" si="0"/>
        <v>9.8949999999999996</v>
      </c>
      <c r="G67" s="3" t="s">
        <v>15</v>
      </c>
    </row>
    <row r="68" spans="1:8" s="4" customFormat="1" x14ac:dyDescent="0.2">
      <c r="A68" s="36">
        <v>56</v>
      </c>
      <c r="B68" s="5">
        <v>858</v>
      </c>
      <c r="C68" s="43" t="s">
        <v>42</v>
      </c>
      <c r="D68" s="44">
        <v>33979</v>
      </c>
      <c r="E68" s="44">
        <v>77336</v>
      </c>
      <c r="F68" s="24">
        <f t="shared" si="0"/>
        <v>43.356999999999999</v>
      </c>
      <c r="G68" s="6" t="s">
        <v>10</v>
      </c>
    </row>
    <row r="69" spans="1:8" s="4" customFormat="1" x14ac:dyDescent="0.2">
      <c r="A69" s="45">
        <v>57</v>
      </c>
      <c r="B69" s="3">
        <v>860</v>
      </c>
      <c r="C69" s="61" t="s">
        <v>51</v>
      </c>
      <c r="D69" s="58">
        <v>0</v>
      </c>
      <c r="E69" s="58">
        <v>2600</v>
      </c>
      <c r="F69" s="24">
        <f t="shared" si="0"/>
        <v>2.6</v>
      </c>
      <c r="G69" s="1" t="s">
        <v>15</v>
      </c>
    </row>
    <row r="70" spans="1:8" s="4" customFormat="1" x14ac:dyDescent="0.2">
      <c r="A70" s="36">
        <v>58</v>
      </c>
      <c r="B70" s="1">
        <v>863</v>
      </c>
      <c r="C70" s="43" t="s">
        <v>43</v>
      </c>
      <c r="D70" s="44">
        <v>12350</v>
      </c>
      <c r="E70" s="44">
        <v>58637</v>
      </c>
      <c r="F70" s="24">
        <f t="shared" si="0"/>
        <v>46.286999999999999</v>
      </c>
      <c r="G70" s="3" t="s">
        <v>15</v>
      </c>
    </row>
    <row r="71" spans="1:8" s="4" customFormat="1" x14ac:dyDescent="0.2">
      <c r="A71" s="45">
        <v>59</v>
      </c>
      <c r="B71" s="1">
        <v>865</v>
      </c>
      <c r="C71" s="43" t="s">
        <v>44</v>
      </c>
      <c r="D71" s="44">
        <v>68296</v>
      </c>
      <c r="E71" s="44">
        <v>73007</v>
      </c>
      <c r="F71" s="24">
        <f t="shared" ref="F71:F78" si="1">(E71-D71)/1000</f>
        <v>4.7110000000000003</v>
      </c>
      <c r="G71" s="3" t="s">
        <v>10</v>
      </c>
    </row>
    <row r="72" spans="1:8" s="4" customFormat="1" x14ac:dyDescent="0.2">
      <c r="A72" s="36">
        <v>60</v>
      </c>
      <c r="B72" s="1">
        <v>867</v>
      </c>
      <c r="C72" s="43" t="s">
        <v>45</v>
      </c>
      <c r="D72" s="44">
        <v>76297</v>
      </c>
      <c r="E72" s="44">
        <v>81242</v>
      </c>
      <c r="F72" s="24">
        <f t="shared" si="1"/>
        <v>4.9450000000000003</v>
      </c>
      <c r="G72" s="3" t="s">
        <v>10</v>
      </c>
    </row>
    <row r="73" spans="1:8" s="4" customFormat="1" x14ac:dyDescent="0.2">
      <c r="A73" s="49">
        <v>61</v>
      </c>
      <c r="B73" s="29">
        <v>874</v>
      </c>
      <c r="C73" s="43" t="s">
        <v>92</v>
      </c>
      <c r="D73" s="44">
        <v>0</v>
      </c>
      <c r="E73" s="44">
        <v>32998</v>
      </c>
      <c r="F73" s="24">
        <f t="shared" si="1"/>
        <v>32.997999999999998</v>
      </c>
      <c r="G73" s="13" t="s">
        <v>10</v>
      </c>
    </row>
    <row r="74" spans="1:8" s="4" customFormat="1" x14ac:dyDescent="0.2">
      <c r="A74" s="54"/>
      <c r="B74" s="31"/>
      <c r="C74" s="43" t="s">
        <v>93</v>
      </c>
      <c r="D74" s="44">
        <v>32998</v>
      </c>
      <c r="E74" s="44">
        <v>41742</v>
      </c>
      <c r="F74" s="24">
        <f t="shared" si="1"/>
        <v>8.7439999999999998</v>
      </c>
      <c r="G74" s="13" t="s">
        <v>10</v>
      </c>
    </row>
    <row r="75" spans="1:8" s="9" customFormat="1" x14ac:dyDescent="0.2">
      <c r="A75" s="50"/>
      <c r="B75" s="30"/>
      <c r="C75" s="43" t="s">
        <v>94</v>
      </c>
      <c r="D75" s="44"/>
      <c r="E75" s="44"/>
      <c r="F75" s="24">
        <v>2.4969999999999999</v>
      </c>
      <c r="G75" s="13" t="s">
        <v>10</v>
      </c>
      <c r="H75" s="26"/>
    </row>
    <row r="76" spans="1:8" s="4" customFormat="1" x14ac:dyDescent="0.2">
      <c r="A76" s="36">
        <v>62</v>
      </c>
      <c r="B76" s="1">
        <v>877</v>
      </c>
      <c r="C76" s="43" t="s">
        <v>70</v>
      </c>
      <c r="D76" s="44">
        <v>0</v>
      </c>
      <c r="E76" s="44">
        <v>1510</v>
      </c>
      <c r="F76" s="24">
        <f t="shared" si="1"/>
        <v>1.51</v>
      </c>
      <c r="G76" s="13" t="s">
        <v>15</v>
      </c>
      <c r="H76" s="27"/>
    </row>
    <row r="77" spans="1:8" s="4" customFormat="1" ht="25.5" x14ac:dyDescent="0.2">
      <c r="A77" s="36">
        <v>63</v>
      </c>
      <c r="B77" s="5">
        <v>878</v>
      </c>
      <c r="C77" s="43" t="s">
        <v>79</v>
      </c>
      <c r="D77" s="62">
        <v>0</v>
      </c>
      <c r="E77" s="62">
        <v>13976</v>
      </c>
      <c r="F77" s="24">
        <f t="shared" si="1"/>
        <v>13.976000000000001</v>
      </c>
      <c r="G77" s="13" t="s">
        <v>10</v>
      </c>
    </row>
    <row r="78" spans="1:8" s="9" customFormat="1" ht="25.5" x14ac:dyDescent="0.2">
      <c r="A78" s="36">
        <v>64</v>
      </c>
      <c r="B78" s="36" t="s">
        <v>89</v>
      </c>
      <c r="C78" s="43" t="s">
        <v>78</v>
      </c>
      <c r="D78" s="62">
        <v>0</v>
      </c>
      <c r="E78" s="62">
        <v>1519</v>
      </c>
      <c r="F78" s="24">
        <f t="shared" si="1"/>
        <v>1.5189999999999999</v>
      </c>
      <c r="G78" s="13" t="s">
        <v>10</v>
      </c>
    </row>
    <row r="79" spans="1:8" s="4" customFormat="1" x14ac:dyDescent="0.2">
      <c r="A79" s="35"/>
      <c r="B79" s="35"/>
      <c r="C79" s="35"/>
      <c r="D79" s="28" t="s">
        <v>52</v>
      </c>
      <c r="E79" s="28"/>
      <c r="F79" s="25">
        <f>SUM(F5:F78)</f>
        <v>2218.3349999999996</v>
      </c>
      <c r="G79" s="35"/>
    </row>
    <row r="80" spans="1:8" s="4" customFormat="1" x14ac:dyDescent="0.2">
      <c r="D80" s="20"/>
      <c r="E80" s="20"/>
      <c r="F80" s="20"/>
    </row>
    <row r="81" spans="1:214" s="4" customFormat="1" x14ac:dyDescent="0.2">
      <c r="A81" s="11" t="s">
        <v>58</v>
      </c>
    </row>
    <row r="82" spans="1:214" s="4" customFormat="1" x14ac:dyDescent="0.2">
      <c r="GV82"/>
      <c r="GW82"/>
      <c r="GX82"/>
      <c r="GY82"/>
      <c r="GZ82"/>
      <c r="HA82"/>
      <c r="HB82"/>
      <c r="HC82"/>
      <c r="HD82"/>
      <c r="HE82"/>
      <c r="HF82"/>
    </row>
    <row r="83" spans="1:214" s="4" customFormat="1" x14ac:dyDescent="0.2">
      <c r="A83" s="18">
        <v>1</v>
      </c>
      <c r="B83" s="1" t="s">
        <v>59</v>
      </c>
      <c r="C83" s="2" t="s">
        <v>60</v>
      </c>
      <c r="D83" s="19">
        <v>0</v>
      </c>
      <c r="E83" s="19">
        <v>424</v>
      </c>
      <c r="F83" s="18">
        <f t="shared" ref="F83:F85" si="2">(E83-D83)/1000</f>
        <v>0.42399999999999999</v>
      </c>
      <c r="G83" s="13" t="s">
        <v>10</v>
      </c>
    </row>
    <row r="84" spans="1:214" s="4" customFormat="1" x14ac:dyDescent="0.2">
      <c r="A84" s="18">
        <v>2</v>
      </c>
      <c r="B84" s="1" t="s">
        <v>61</v>
      </c>
      <c r="C84" s="4" t="s">
        <v>77</v>
      </c>
      <c r="D84" s="19"/>
      <c r="E84" s="19"/>
      <c r="F84" s="18">
        <v>9.1999999999999998E-2</v>
      </c>
      <c r="G84" s="13" t="s">
        <v>10</v>
      </c>
    </row>
    <row r="85" spans="1:214" s="4" customFormat="1" x14ac:dyDescent="0.2">
      <c r="A85" s="18"/>
      <c r="B85" s="1" t="s">
        <v>61</v>
      </c>
      <c r="C85" s="2" t="s">
        <v>62</v>
      </c>
      <c r="D85" s="19">
        <v>0</v>
      </c>
      <c r="E85" s="19">
        <v>225</v>
      </c>
      <c r="F85" s="18">
        <f t="shared" si="2"/>
        <v>0.22500000000000001</v>
      </c>
      <c r="G85" s="13" t="s">
        <v>10</v>
      </c>
    </row>
    <row r="86" spans="1:214" s="4" customFormat="1" x14ac:dyDescent="0.2">
      <c r="A86" s="12">
        <v>3</v>
      </c>
      <c r="B86" s="13" t="s">
        <v>63</v>
      </c>
      <c r="C86" s="8" t="s">
        <v>55</v>
      </c>
      <c r="D86" s="19"/>
      <c r="E86" s="19"/>
      <c r="F86" s="18">
        <v>0.28399999999999997</v>
      </c>
      <c r="G86" s="13" t="s">
        <v>10</v>
      </c>
    </row>
    <row r="87" spans="1:214" s="4" customFormat="1" x14ac:dyDescent="0.2">
      <c r="A87" s="12">
        <v>4</v>
      </c>
      <c r="B87" s="13" t="s">
        <v>64</v>
      </c>
      <c r="C87" s="8" t="s">
        <v>56</v>
      </c>
      <c r="D87" s="19"/>
      <c r="E87" s="19"/>
      <c r="F87" s="18">
        <v>0.70099999999999996</v>
      </c>
      <c r="G87" s="13" t="s">
        <v>10</v>
      </c>
    </row>
    <row r="88" spans="1:214" s="4" customFormat="1" x14ac:dyDescent="0.2">
      <c r="E88" s="22"/>
      <c r="F88" s="21">
        <f>SUM(F83:F87)</f>
        <v>1.726</v>
      </c>
    </row>
    <row r="91" spans="1:214" x14ac:dyDescent="0.2">
      <c r="C91" s="23"/>
      <c r="E91" s="14" t="s">
        <v>7</v>
      </c>
      <c r="F91" s="10">
        <f>SUMIF($G$5:$G$78,E91,$F$5:$F$78)</f>
        <v>278.67500000000001</v>
      </c>
    </row>
    <row r="92" spans="1:214" x14ac:dyDescent="0.2">
      <c r="E92" s="14" t="s">
        <v>10</v>
      </c>
      <c r="F92" s="10">
        <f>SUMIF($G$5:$G$78,E92,$F$5:$F$78)</f>
        <v>1211.9089999999999</v>
      </c>
    </row>
    <row r="93" spans="1:214" x14ac:dyDescent="0.2">
      <c r="E93" s="15" t="s">
        <v>15</v>
      </c>
      <c r="F93" s="10">
        <f>SUMIF($G$5:$G$78,E93,$F$5:$F$78)</f>
        <v>727.7510000000002</v>
      </c>
    </row>
    <row r="94" spans="1:214" x14ac:dyDescent="0.2">
      <c r="F94" s="10">
        <f>SUM(F91:F93)</f>
        <v>2218.335</v>
      </c>
    </row>
  </sheetData>
  <mergeCells count="14">
    <mergeCell ref="D79:E79"/>
    <mergeCell ref="A30:A31"/>
    <mergeCell ref="B30:B31"/>
    <mergeCell ref="A44:A46"/>
    <mergeCell ref="B44:B46"/>
    <mergeCell ref="C45:C46"/>
    <mergeCell ref="A73:A75"/>
    <mergeCell ref="B73:B75"/>
    <mergeCell ref="A1:F1"/>
    <mergeCell ref="D2:E2"/>
    <mergeCell ref="A17:A19"/>
    <mergeCell ref="B17:B19"/>
    <mergeCell ref="A21:A22"/>
    <mergeCell ref="B21:B22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0" orientation="portrait" r:id="rId1"/>
  <headerFooter>
    <oddFooter>&amp;RStan na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31.03.2026</vt:lpstr>
    </vt:vector>
  </TitlesOfParts>
  <Company>Zarząd Dróg Wojewódzkich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Planowania</dc:creator>
  <cp:lastModifiedBy>Mariusz Leniak</cp:lastModifiedBy>
  <cp:lastPrinted>2026-03-26T12:04:26Z</cp:lastPrinted>
  <dcterms:created xsi:type="dcterms:W3CDTF">2000-09-21T06:09:57Z</dcterms:created>
  <dcterms:modified xsi:type="dcterms:W3CDTF">2026-04-01T07:17:47Z</dcterms:modified>
</cp:coreProperties>
</file>